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BP Rondônia\"/>
    </mc:Choice>
  </mc:AlternateContent>
  <bookViews>
    <workbookView xWindow="0" yWindow="0" windowWidth="28800" windowHeight="12315" activeTab="1"/>
  </bookViews>
  <sheets>
    <sheet name="Consolidado setembro 2025" sheetId="1" r:id="rId1"/>
    <sheet name="Gráficos setembro 2025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H24" i="1" l="1"/>
  <c r="G24" i="1"/>
  <c r="F24" i="1"/>
  <c r="D24" i="1"/>
  <c r="H23" i="1"/>
  <c r="G23" i="1"/>
  <c r="F23" i="1"/>
  <c r="E23" i="1"/>
  <c r="E24" i="1" s="1"/>
  <c r="D23" i="1"/>
  <c r="E13" i="1"/>
  <c r="G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<sst xmlns="http://schemas.openxmlformats.org/spreadsheetml/2006/main" count="36" uniqueCount="34">
  <si>
    <t>Valor Bruto da Produção Agropecuária - Rondônia</t>
  </si>
  <si>
    <t>Setembro 2025</t>
  </si>
  <si>
    <t>LAVOURAS</t>
  </si>
  <si>
    <t>Soja</t>
  </si>
  <si>
    <t>Café</t>
  </si>
  <si>
    <t>Milho</t>
  </si>
  <si>
    <t>Mandioca*</t>
  </si>
  <si>
    <t>Banana</t>
  </si>
  <si>
    <t>Arroz</t>
  </si>
  <si>
    <t>Algodão em pluma</t>
  </si>
  <si>
    <t>Cacau</t>
  </si>
  <si>
    <t>Feijão</t>
  </si>
  <si>
    <t>Laranja</t>
  </si>
  <si>
    <t>Tomate</t>
  </si>
  <si>
    <t>Total lavouras</t>
  </si>
  <si>
    <t>Bovinos</t>
  </si>
  <si>
    <t>Leite</t>
  </si>
  <si>
    <t>Peixes</t>
  </si>
  <si>
    <t>Frango</t>
  </si>
  <si>
    <t>Ovos</t>
  </si>
  <si>
    <t>Suinos</t>
  </si>
  <si>
    <t>Total pecuária</t>
  </si>
  <si>
    <t>Total lav. + pec.</t>
  </si>
  <si>
    <t>Notas:</t>
  </si>
  <si>
    <t xml:space="preserve">Fonte produção lavouras: Arroz, Soja, Café (até 2023), Milho, Algodão em pluma e Feijão: Conab; Mandioca, Banana, Café (a partir de 2024), Cacau, Laranja e Tomate: LSPA/IBGE     </t>
  </si>
  <si>
    <t>Fonte produção animal: Bovinos, Leite, Ovos e Suinos: Últimos quatro trimestres das Pesquisas Trimestrais do IBGE; Peixes: Peixe BR</t>
  </si>
  <si>
    <t>Fonte preços: Algodão, Frango, Soja, Milho, Leite, Banana e Ovos: Conab; Arroz, Café, Bovinos, Mandioca, Peixes, Cacau, Feijão, Suinos, Laranja e Tomate: Emater-RO</t>
  </si>
  <si>
    <t>Os preços de algodão em pluma são os coletados pela Conab em Mato Grosso e os do frango em Goiás, haja vista não haver coleta de preços desses produtos em Rondônia</t>
  </si>
  <si>
    <t>Valores deflacionados pelo IGP/DI da Fundação Getúlio Vargas - FGV - setembro 2025</t>
  </si>
  <si>
    <t>* Mandioca industrial e de mesa</t>
  </si>
  <si>
    <t>Elaboração: SPAT/TT/Embrapa Rondônia</t>
  </si>
  <si>
    <t>Mês de referência: setembro 2025</t>
  </si>
  <si>
    <t>Valor Bruto da Produção Agropecuária - Rondônia, 2025</t>
  </si>
  <si>
    <t xml:space="preserve">Participação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</si>
</sst>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" fontId="4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0" fillId="3" borderId="0" xfId="0" applyFill="1"/>
    <xf numFmtId="164" fontId="0" fillId="3" borderId="0" xfId="1" applyNumberFormat="1" applyFont="1" applyFill="1"/>
    <xf numFmtId="164" fontId="0" fillId="3" borderId="0" xfId="0" applyNumberFormat="1" applyFill="1"/>
    <xf numFmtId="164" fontId="0" fillId="4" borderId="0" xfId="0" applyNumberFormat="1" applyFill="1"/>
    <xf numFmtId="0" fontId="0" fillId="0" borderId="0" xfId="0" applyFill="1"/>
    <xf numFmtId="164" fontId="0" fillId="0" borderId="0" xfId="1" applyNumberFormat="1" applyFont="1" applyFill="1"/>
    <xf numFmtId="164" fontId="0" fillId="0" borderId="0" xfId="0" applyNumberFormat="1" applyFill="1"/>
    <xf numFmtId="0" fontId="0" fillId="4" borderId="0" xfId="0" applyFill="1"/>
    <xf numFmtId="164" fontId="0" fillId="4" borderId="0" xfId="1" applyNumberFormat="1" applyFont="1" applyFill="1"/>
    <xf numFmtId="164" fontId="0" fillId="5" borderId="0" xfId="0" applyNumberFormat="1" applyFill="1"/>
    <xf numFmtId="164" fontId="0" fillId="5" borderId="0" xfId="1" applyNumberFormat="1" applyFont="1" applyFill="1"/>
    <xf numFmtId="0" fontId="3" fillId="6" borderId="0" xfId="0" applyFont="1" applyFill="1"/>
    <xf numFmtId="164" fontId="3" fillId="6" borderId="0" xfId="1" applyNumberFormat="1" applyFont="1" applyFill="1"/>
    <xf numFmtId="164" fontId="3" fillId="7" borderId="0" xfId="1" applyNumberFormat="1" applyFont="1" applyFill="1"/>
    <xf numFmtId="164" fontId="3" fillId="7" borderId="0" xfId="0" applyNumberFormat="1" applyFont="1" applyFill="1"/>
    <xf numFmtId="0" fontId="0" fillId="5" borderId="0" xfId="0" applyFill="1"/>
    <xf numFmtId="164" fontId="5" fillId="3" borderId="0" xfId="1" applyNumberFormat="1" applyFont="1" applyFill="1"/>
    <xf numFmtId="164" fontId="3" fillId="6" borderId="0" xfId="0" applyNumberFormat="1" applyFont="1" applyFill="1"/>
    <xf numFmtId="0" fontId="3" fillId="2" borderId="0" xfId="0" applyFont="1" applyFill="1"/>
    <xf numFmtId="164" fontId="3" fillId="2" borderId="0" xfId="1" applyNumberFormat="1" applyFont="1" applyFill="1"/>
    <xf numFmtId="164" fontId="3" fillId="2" borderId="0" xfId="0" applyNumberFormat="1" applyFont="1" applyFill="1"/>
    <xf numFmtId="164" fontId="3" fillId="0" borderId="0" xfId="1" applyNumberFormat="1" applyFont="1" applyFill="1"/>
    <xf numFmtId="3" fontId="1" fillId="0" borderId="0" xfId="0" applyNumberFormat="1" applyFont="1" applyAlignment="1">
      <alignment horizontal="right" vertical="center" wrapText="1"/>
    </xf>
    <xf numFmtId="9" fontId="0" fillId="0" borderId="0" xfId="2" applyFont="1"/>
    <xf numFmtId="165" fontId="0" fillId="0" borderId="0" xfId="2" applyNumberFormat="1" applyFont="1"/>
    <xf numFmtId="165" fontId="0" fillId="0" borderId="0" xfId="0" applyNumberFormat="1"/>
    <xf numFmtId="9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</xdr:row>
      <xdr:rowOff>123825</xdr:rowOff>
    </xdr:from>
    <xdr:to>
      <xdr:col>15</xdr:col>
      <xdr:colOff>38100</xdr:colOff>
      <xdr:row>3</xdr:row>
      <xdr:rowOff>133350</xdr:rowOff>
    </xdr:to>
    <xdr:sp macro="" textlink="">
      <xdr:nvSpPr>
        <xdr:cNvPr id="2" name="Retângulo com Único Canto Aparado e Arredondado 1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/>
      </xdr:nvSpPr>
      <xdr:spPr>
        <a:xfrm>
          <a:off x="7572375" y="485775"/>
          <a:ext cx="6581775" cy="390525"/>
        </a:xfrm>
        <a:prstGeom prst="snip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Evolução VBP Rondônia - 2016 - 2025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268842</xdr:colOff>
      <xdr:row>27</xdr:row>
      <xdr:rowOff>26290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3925"/>
          <a:ext cx="7126842" cy="440779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19</xdr:col>
      <xdr:colOff>342000</xdr:colOff>
      <xdr:row>25</xdr:row>
      <xdr:rowOff>135961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1304925"/>
          <a:ext cx="7200000" cy="3755461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6</xdr:row>
      <xdr:rowOff>0</xdr:rowOff>
    </xdr:from>
    <xdr:to>
      <xdr:col>19</xdr:col>
      <xdr:colOff>370575</xdr:colOff>
      <xdr:row>25</xdr:row>
      <xdr:rowOff>135961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0" y="1304925"/>
          <a:ext cx="7200000" cy="3755461"/>
        </a:xfrm>
        <a:prstGeom prst="rect">
          <a:avLst/>
        </a:prstGeom>
      </xdr:spPr>
    </xdr:pic>
    <xdr:clientData/>
  </xdr:twoCellAnchor>
  <xdr:oneCellAnchor>
    <xdr:from>
      <xdr:col>14</xdr:col>
      <xdr:colOff>647700</xdr:colOff>
      <xdr:row>20</xdr:row>
      <xdr:rowOff>38100</xdr:rowOff>
    </xdr:from>
    <xdr:ext cx="1125308" cy="269369"/>
    <xdr:sp macro="" textlink="">
      <xdr:nvSpPr>
        <xdr:cNvPr id="6" name="CaixaDeTexto 5"/>
        <xdr:cNvSpPr txBox="1"/>
      </xdr:nvSpPr>
      <xdr:spPr>
        <a:xfrm>
          <a:off x="11315700" y="3876675"/>
          <a:ext cx="1125308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CAGR - 7,1%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L26" sqref="L26"/>
    </sheetView>
  </sheetViews>
  <sheetFormatPr defaultRowHeight="15" x14ac:dyDescent="0.2"/>
  <cols>
    <col min="1" max="1" width="15.6640625" customWidth="1"/>
    <col min="2" max="5" width="13.5546875" bestFit="1" customWidth="1"/>
    <col min="6" max="8" width="14.5546875" bestFit="1" customWidth="1"/>
    <col min="9" max="9" width="13.5546875" bestFit="1" customWidth="1"/>
    <col min="10" max="11" width="14.5546875" bestFit="1" customWidth="1"/>
  </cols>
  <sheetData>
    <row r="1" spans="1:1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E2" s="36" t="s">
        <v>1</v>
      </c>
      <c r="F2" s="36"/>
      <c r="G2" s="36"/>
    </row>
    <row r="4" spans="1:11" ht="16.5" thickBot="1" x14ac:dyDescent="0.25">
      <c r="A4" s="1" t="s">
        <v>2</v>
      </c>
      <c r="B4" s="1">
        <v>2016</v>
      </c>
      <c r="C4" s="1">
        <v>2017</v>
      </c>
      <c r="D4" s="1">
        <v>2018</v>
      </c>
      <c r="E4" s="1">
        <v>2019</v>
      </c>
      <c r="F4" s="1">
        <v>2020</v>
      </c>
      <c r="G4" s="1">
        <v>2021</v>
      </c>
      <c r="H4" s="1">
        <v>2022</v>
      </c>
      <c r="I4" s="1">
        <v>2023</v>
      </c>
      <c r="J4" s="1">
        <v>2024</v>
      </c>
      <c r="K4" s="1">
        <v>2025</v>
      </c>
    </row>
    <row r="5" spans="1:11" ht="15.75" thickTop="1" x14ac:dyDescent="0.2">
      <c r="A5" t="s">
        <v>3</v>
      </c>
      <c r="B5" s="2">
        <v>1592229335.4901586</v>
      </c>
      <c r="C5" s="2">
        <v>1578944863.7830372</v>
      </c>
      <c r="D5" s="2">
        <v>2086203981.5677111</v>
      </c>
      <c r="E5" s="2">
        <v>1943827011.9045935</v>
      </c>
      <c r="F5" s="3">
        <v>2958224667.3864632</v>
      </c>
      <c r="G5" s="3">
        <v>4104806514.7848072</v>
      </c>
      <c r="H5" s="3">
        <v>4603766791.8790169</v>
      </c>
      <c r="I5" s="2">
        <v>4193599669.8174934</v>
      </c>
      <c r="J5" s="3">
        <f>I5*1.0036</f>
        <v>4208696628.6288366</v>
      </c>
      <c r="K5" s="2">
        <v>4734724800</v>
      </c>
    </row>
    <row r="6" spans="1:11" x14ac:dyDescent="0.2">
      <c r="A6" s="4" t="s">
        <v>4</v>
      </c>
      <c r="B6" s="5">
        <v>1149177916.5666101</v>
      </c>
      <c r="C6" s="5">
        <v>1299835405.5750821</v>
      </c>
      <c r="D6" s="5">
        <v>1018689513.1389289</v>
      </c>
      <c r="E6" s="5">
        <v>935416661.98475349</v>
      </c>
      <c r="F6" s="6">
        <v>1135793755.976815</v>
      </c>
      <c r="G6" s="6">
        <v>1473255106.8948653</v>
      </c>
      <c r="H6" s="6">
        <v>2006632246.4754131</v>
      </c>
      <c r="I6" s="5">
        <v>1903584114.0422213</v>
      </c>
      <c r="J6" s="7">
        <f t="shared" ref="J6:J10" si="0">I6*1.0036</f>
        <v>1910437016.8527734</v>
      </c>
      <c r="K6" s="5">
        <v>3839841983</v>
      </c>
    </row>
    <row r="7" spans="1:11" x14ac:dyDescent="0.2">
      <c r="A7" t="s">
        <v>5</v>
      </c>
      <c r="B7" s="2">
        <v>730999514.27084398</v>
      </c>
      <c r="C7" s="2">
        <v>616467026.01304626</v>
      </c>
      <c r="D7" s="2">
        <v>643233611.24725103</v>
      </c>
      <c r="E7" s="2">
        <v>905919715.38399529</v>
      </c>
      <c r="F7" s="3">
        <v>1387956039.0269444</v>
      </c>
      <c r="G7" s="3">
        <v>1830752101.6228855</v>
      </c>
      <c r="H7" s="3">
        <v>1896345379.0415943</v>
      </c>
      <c r="I7" s="2">
        <v>1632189099.5946858</v>
      </c>
      <c r="J7" s="3">
        <f t="shared" si="0"/>
        <v>1638064980.3532267</v>
      </c>
      <c r="K7" s="2">
        <v>2935246333</v>
      </c>
    </row>
    <row r="8" spans="1:11" x14ac:dyDescent="0.2">
      <c r="A8" s="4" t="s">
        <v>6</v>
      </c>
      <c r="B8" s="5">
        <v>939533934.31405747</v>
      </c>
      <c r="C8" s="5">
        <v>912598429.82829523</v>
      </c>
      <c r="D8" s="5">
        <v>858231210.87964535</v>
      </c>
      <c r="E8" s="5">
        <v>993889625.01660311</v>
      </c>
      <c r="F8" s="6">
        <v>946505747.96510851</v>
      </c>
      <c r="G8" s="6">
        <v>680510632.624138</v>
      </c>
      <c r="H8" s="6">
        <v>671708688.7465483</v>
      </c>
      <c r="I8" s="5">
        <v>656613874.42485344</v>
      </c>
      <c r="J8" s="7">
        <f t="shared" si="0"/>
        <v>658977684.37278295</v>
      </c>
      <c r="K8" s="5">
        <v>625365944</v>
      </c>
    </row>
    <row r="9" spans="1:11" x14ac:dyDescent="0.2">
      <c r="A9" t="s">
        <v>7</v>
      </c>
      <c r="B9" s="2">
        <v>279081179.4305824</v>
      </c>
      <c r="C9" s="2">
        <v>412618685.2645542</v>
      </c>
      <c r="D9" s="2">
        <v>399073119.94064939</v>
      </c>
      <c r="E9" s="2">
        <v>350241265.24836028</v>
      </c>
      <c r="F9" s="3">
        <v>268671606.66869992</v>
      </c>
      <c r="G9" s="3">
        <v>231896522.23739269</v>
      </c>
      <c r="H9" s="3">
        <v>226658817.91468817</v>
      </c>
      <c r="I9" s="2">
        <v>282617895.80173928</v>
      </c>
      <c r="J9" s="3">
        <f t="shared" si="0"/>
        <v>283635320.22662556</v>
      </c>
      <c r="K9" s="2">
        <v>455678200</v>
      </c>
    </row>
    <row r="10" spans="1:11" x14ac:dyDescent="0.2">
      <c r="A10" s="4" t="s">
        <v>8</v>
      </c>
      <c r="B10" s="5">
        <v>219419265.13417128</v>
      </c>
      <c r="C10" s="5">
        <v>184740917.8757014</v>
      </c>
      <c r="D10" s="5">
        <v>194014516.66942167</v>
      </c>
      <c r="E10" s="5">
        <v>192335248.55980799</v>
      </c>
      <c r="F10" s="6">
        <v>225757357.57672295</v>
      </c>
      <c r="G10" s="6">
        <v>243883916.60731521</v>
      </c>
      <c r="H10" s="6">
        <v>168084924.41734824</v>
      </c>
      <c r="I10" s="5">
        <v>225188108.29392174</v>
      </c>
      <c r="J10" s="7">
        <f t="shared" si="0"/>
        <v>225998785.48377988</v>
      </c>
      <c r="K10" s="5">
        <v>351920800</v>
      </c>
    </row>
    <row r="11" spans="1:11" x14ac:dyDescent="0.2">
      <c r="A11" s="8" t="s">
        <v>9</v>
      </c>
      <c r="B11" s="9">
        <v>0</v>
      </c>
      <c r="C11" s="9">
        <v>0</v>
      </c>
      <c r="D11" s="9">
        <v>0</v>
      </c>
      <c r="E11" s="9">
        <v>74917155.672183186</v>
      </c>
      <c r="F11" s="10">
        <v>146567664.63844687</v>
      </c>
      <c r="G11" s="3">
        <f t="shared" ref="G11" si="1">F11*1.0036</f>
        <v>147095308.23114529</v>
      </c>
      <c r="H11" s="10">
        <v>180356675.31069604</v>
      </c>
      <c r="I11" s="9">
        <v>127661742.89267792</v>
      </c>
      <c r="J11" s="10">
        <v>124372428.37294818</v>
      </c>
      <c r="K11" s="9">
        <v>128340000</v>
      </c>
    </row>
    <row r="12" spans="1:11" x14ac:dyDescent="0.2">
      <c r="A12" s="11" t="s">
        <v>10</v>
      </c>
      <c r="B12" s="12">
        <v>90430823.790259257</v>
      </c>
      <c r="C12" s="12">
        <v>57090207.191642947</v>
      </c>
      <c r="D12" s="12">
        <v>50325861.719654955</v>
      </c>
      <c r="E12" s="12">
        <v>55312516.551904604</v>
      </c>
      <c r="F12" s="7">
        <v>74158203.859023973</v>
      </c>
      <c r="G12" s="7">
        <v>75623096.130561635</v>
      </c>
      <c r="H12" s="7">
        <v>64219843.254312553</v>
      </c>
      <c r="I12" s="12">
        <v>68317242.133099601</v>
      </c>
      <c r="J12" s="7">
        <v>360377189.34963626</v>
      </c>
      <c r="K12" s="5">
        <v>391899469</v>
      </c>
    </row>
    <row r="13" spans="1:11" x14ac:dyDescent="0.2">
      <c r="A13" t="s">
        <v>11</v>
      </c>
      <c r="B13" s="2">
        <v>170588971.9670707</v>
      </c>
      <c r="C13" s="2">
        <v>105791576.99987036</v>
      </c>
      <c r="D13" s="9">
        <v>25730023.553375881</v>
      </c>
      <c r="E13" s="3">
        <f t="shared" ref="E13" si="2">D13*1.0036</f>
        <v>25822651.638168037</v>
      </c>
      <c r="F13" s="13">
        <v>22564606.613874927</v>
      </c>
      <c r="G13" s="3">
        <v>17503169.896555811</v>
      </c>
      <c r="H13" s="3">
        <v>17145178.120238543</v>
      </c>
      <c r="I13" s="2">
        <v>14730397.618351469</v>
      </c>
      <c r="J13" s="3">
        <v>8844769.4691846669</v>
      </c>
      <c r="K13" s="2">
        <v>12062750</v>
      </c>
    </row>
    <row r="14" spans="1:11" x14ac:dyDescent="0.2">
      <c r="A14" s="11" t="s">
        <v>12</v>
      </c>
      <c r="B14" s="12">
        <v>18882224.725972082</v>
      </c>
      <c r="C14" s="7">
        <v>21192239.612100188</v>
      </c>
      <c r="D14" s="12">
        <v>15694721.442099402</v>
      </c>
      <c r="E14" s="12">
        <v>17113333.533528741</v>
      </c>
      <c r="F14" s="7">
        <v>14908530.148239093</v>
      </c>
      <c r="G14" s="7">
        <v>9838547.8733780216</v>
      </c>
      <c r="H14" s="7">
        <v>8277115.5713482592</v>
      </c>
      <c r="I14" s="12">
        <v>2568324.6165422625</v>
      </c>
      <c r="J14" s="7">
        <v>0</v>
      </c>
      <c r="K14" s="12">
        <v>0</v>
      </c>
    </row>
    <row r="15" spans="1:11" x14ac:dyDescent="0.2">
      <c r="A15" s="8" t="s">
        <v>13</v>
      </c>
      <c r="B15" s="9">
        <v>14245010.952136928</v>
      </c>
      <c r="C15" s="9">
        <v>20649163.237875644</v>
      </c>
      <c r="D15" s="9">
        <v>23301619.668982282</v>
      </c>
      <c r="E15" s="9">
        <v>32237186.962093227</v>
      </c>
      <c r="F15" s="10">
        <v>24506594.886006966</v>
      </c>
      <c r="G15" s="10">
        <v>17404452.193791505</v>
      </c>
      <c r="H15" s="10">
        <v>4252137.327641842</v>
      </c>
      <c r="I15" s="9">
        <v>29788414.165117804</v>
      </c>
      <c r="J15" s="3">
        <v>31761964.240123741</v>
      </c>
      <c r="K15" s="14">
        <v>28760310</v>
      </c>
    </row>
    <row r="16" spans="1:11" ht="15.75" x14ac:dyDescent="0.25">
      <c r="A16" s="15" t="s">
        <v>14</v>
      </c>
      <c r="B16" s="16">
        <v>5204588176.6418629</v>
      </c>
      <c r="C16" s="17">
        <v>5209928515.3812056</v>
      </c>
      <c r="D16" s="16">
        <v>5314498179.8277206</v>
      </c>
      <c r="E16" s="16">
        <v>5520884938.1932354</v>
      </c>
      <c r="F16" s="18">
        <v>7205614774.7463474</v>
      </c>
      <c r="G16" s="16">
        <v>9048241530.0138931</v>
      </c>
      <c r="H16" s="16">
        <v>9847447798.0588474</v>
      </c>
      <c r="I16" s="17">
        <v>9136858883.4007034</v>
      </c>
      <c r="J16" s="16">
        <v>11138222400.635427</v>
      </c>
      <c r="K16" s="16">
        <v>13503840589</v>
      </c>
    </row>
    <row r="17" spans="1:12" x14ac:dyDescent="0.2">
      <c r="A17" t="s">
        <v>15</v>
      </c>
      <c r="B17" s="2">
        <v>8813600436.8712654</v>
      </c>
      <c r="C17" s="2">
        <v>8409962261.9726429</v>
      </c>
      <c r="D17" s="2">
        <v>9189164599.7604446</v>
      </c>
      <c r="E17" s="2">
        <v>9811346752.6859398</v>
      </c>
      <c r="F17" s="2">
        <v>11141953129.97724</v>
      </c>
      <c r="G17" s="3">
        <v>11944379563.664162</v>
      </c>
      <c r="H17" s="3">
        <v>10276881960.838509</v>
      </c>
      <c r="I17" s="2">
        <v>9593078418.2628841</v>
      </c>
      <c r="J17" s="2">
        <v>11933894107.464407</v>
      </c>
      <c r="K17" s="2">
        <v>14125318845.313015</v>
      </c>
    </row>
    <row r="18" spans="1:12" x14ac:dyDescent="0.2">
      <c r="A18" s="4" t="s">
        <v>16</v>
      </c>
      <c r="B18" s="5">
        <v>1227483369.2910256</v>
      </c>
      <c r="C18" s="5">
        <v>1132844085.4672275</v>
      </c>
      <c r="D18" s="5">
        <v>1108915358.108192</v>
      </c>
      <c r="E18" s="5">
        <v>1086894204.3185782</v>
      </c>
      <c r="F18" s="5">
        <v>1256978474.6750381</v>
      </c>
      <c r="G18" s="6">
        <v>1221221642.9643199</v>
      </c>
      <c r="H18" s="6">
        <v>1130752364.1651213</v>
      </c>
      <c r="I18" s="5">
        <v>1231851567.0520248</v>
      </c>
      <c r="J18" s="5">
        <v>1216202664.4952645</v>
      </c>
      <c r="K18" s="5">
        <v>1225428000</v>
      </c>
    </row>
    <row r="19" spans="1:12" x14ac:dyDescent="0.2">
      <c r="A19" t="s">
        <v>17</v>
      </c>
      <c r="B19" s="2">
        <v>759130361.64409757</v>
      </c>
      <c r="C19" s="2">
        <v>706484360.41035736</v>
      </c>
      <c r="D19" s="2">
        <v>720543247.46791458</v>
      </c>
      <c r="E19" s="2">
        <v>664342125.2443825</v>
      </c>
      <c r="F19" s="2">
        <v>669247196.62848389</v>
      </c>
      <c r="G19" s="3">
        <v>703076458.11524224</v>
      </c>
      <c r="H19" s="3">
        <v>613884781.45145345</v>
      </c>
      <c r="I19" s="2">
        <v>597910398.87692916</v>
      </c>
      <c r="J19" s="2">
        <v>750428255.7420615</v>
      </c>
      <c r="K19" s="2">
        <v>767581000</v>
      </c>
    </row>
    <row r="20" spans="1:12" x14ac:dyDescent="0.2">
      <c r="A20" s="4" t="s">
        <v>18</v>
      </c>
      <c r="B20" s="5">
        <v>139656100.36304674</v>
      </c>
      <c r="C20" s="5">
        <v>164512412.10818341</v>
      </c>
      <c r="D20" s="12">
        <v>226448457.32464173</v>
      </c>
      <c r="E20" s="5">
        <v>228550332.28188387</v>
      </c>
      <c r="F20" s="6">
        <v>295185470.01882833</v>
      </c>
      <c r="G20" s="5">
        <v>321362679.01121074</v>
      </c>
      <c r="H20" s="6">
        <v>0</v>
      </c>
      <c r="I20" s="5">
        <v>215454336.82516962</v>
      </c>
      <c r="J20" s="5">
        <v>220979389.46599701</v>
      </c>
      <c r="K20" s="5">
        <v>243328834.54090473</v>
      </c>
    </row>
    <row r="21" spans="1:12" x14ac:dyDescent="0.2">
      <c r="A21" s="19" t="s">
        <v>19</v>
      </c>
      <c r="B21" s="14">
        <v>50373912.247553542</v>
      </c>
      <c r="C21" s="2">
        <v>44374702.421124801</v>
      </c>
      <c r="D21" s="2">
        <v>33119443.53324889</v>
      </c>
      <c r="E21" s="2">
        <v>45015188.048950657</v>
      </c>
      <c r="F21" s="2">
        <v>68647537.08961682</v>
      </c>
      <c r="G21" s="14">
        <v>77694689.961269021</v>
      </c>
      <c r="H21" s="2">
        <v>79935085.387306526</v>
      </c>
      <c r="I21" s="2">
        <v>96730178.73818627</v>
      </c>
      <c r="J21" s="2">
        <v>120869400.8989054</v>
      </c>
      <c r="K21" s="2">
        <v>152114142.41664261</v>
      </c>
    </row>
    <row r="22" spans="1:12" x14ac:dyDescent="0.2">
      <c r="A22" s="4" t="s">
        <v>20</v>
      </c>
      <c r="B22" s="5">
        <v>17052834.701591458</v>
      </c>
      <c r="C22" s="5">
        <v>7146157.3500687275</v>
      </c>
      <c r="D22" s="12">
        <v>1749059.1620228896</v>
      </c>
      <c r="E22" s="12">
        <v>4391595.3983564936</v>
      </c>
      <c r="F22" s="12">
        <v>2625087.7246495448</v>
      </c>
      <c r="G22" s="5">
        <v>2262893.1750163776</v>
      </c>
      <c r="H22" s="12">
        <v>15311900.486419631</v>
      </c>
      <c r="I22" s="20">
        <v>24597321.31473631</v>
      </c>
      <c r="J22" s="5">
        <v>33042594.539281145</v>
      </c>
      <c r="K22" s="5">
        <v>34477444.694875628</v>
      </c>
    </row>
    <row r="23" spans="1:12" ht="15.75" x14ac:dyDescent="0.25">
      <c r="A23" s="15" t="s">
        <v>21</v>
      </c>
      <c r="B23" s="16">
        <v>11007297015.11858</v>
      </c>
      <c r="C23" s="17">
        <v>10465323979.729605</v>
      </c>
      <c r="D23" s="16">
        <f>SUM(D17:D22)</f>
        <v>11279940165.356466</v>
      </c>
      <c r="E23" s="16">
        <f>SUM(E17:E22)</f>
        <v>11840540197.978092</v>
      </c>
      <c r="F23" s="16">
        <f>SUM(F17:F22)</f>
        <v>13434636896.113855</v>
      </c>
      <c r="G23" s="16">
        <f>SUM(G17:G22)</f>
        <v>14269997926.89122</v>
      </c>
      <c r="H23" s="16">
        <f>SUM(H17:H22)</f>
        <v>12116766092.32881</v>
      </c>
      <c r="I23" s="17">
        <v>11759622221.069929</v>
      </c>
      <c r="J23" s="21">
        <v>14275416412.605917</v>
      </c>
      <c r="K23" s="21">
        <v>16548248266.965439</v>
      </c>
    </row>
    <row r="24" spans="1:12" ht="15.75" x14ac:dyDescent="0.25">
      <c r="A24" s="22" t="s">
        <v>22</v>
      </c>
      <c r="B24" s="23">
        <v>16211885191.760443</v>
      </c>
      <c r="C24" s="23">
        <v>15675252495.110809</v>
      </c>
      <c r="D24" s="23">
        <f>D16+D23</f>
        <v>16594438345.184187</v>
      </c>
      <c r="E24" s="23">
        <f>E16+E23</f>
        <v>17361425136.171326</v>
      </c>
      <c r="F24" s="23">
        <f>F16+F23</f>
        <v>20640251670.860203</v>
      </c>
      <c r="G24" s="23">
        <f>G16+G23</f>
        <v>23318239456.905113</v>
      </c>
      <c r="H24" s="23">
        <f>H16+H23</f>
        <v>21964213890.387657</v>
      </c>
      <c r="I24" s="23">
        <v>20896481104.470634</v>
      </c>
      <c r="J24" s="24">
        <v>25413638813.241344</v>
      </c>
      <c r="K24" s="24">
        <v>30052088855.965439</v>
      </c>
    </row>
    <row r="25" spans="1:12" ht="15.75" x14ac:dyDescent="0.25">
      <c r="B25" s="3"/>
      <c r="C25" s="3"/>
      <c r="D25" s="3"/>
      <c r="E25" s="3"/>
      <c r="F25" s="25"/>
      <c r="G25" s="3"/>
      <c r="H25" s="3"/>
      <c r="K25" s="3"/>
    </row>
    <row r="26" spans="1:12" x14ac:dyDescent="0.2">
      <c r="L26" s="28">
        <f>((K24/B24) ^(1/9)-1)</f>
        <v>7.0982438242299217E-2</v>
      </c>
    </row>
    <row r="27" spans="1:12" x14ac:dyDescent="0.2">
      <c r="A27" t="s">
        <v>23</v>
      </c>
    </row>
    <row r="28" spans="1:12" x14ac:dyDescent="0.2">
      <c r="A28" t="s">
        <v>24</v>
      </c>
    </row>
    <row r="29" spans="1:12" x14ac:dyDescent="0.2">
      <c r="A29" t="s">
        <v>25</v>
      </c>
    </row>
    <row r="30" spans="1:12" x14ac:dyDescent="0.2">
      <c r="A30" t="s">
        <v>26</v>
      </c>
    </row>
    <row r="31" spans="1:12" x14ac:dyDescent="0.2">
      <c r="A31" t="s">
        <v>27</v>
      </c>
    </row>
    <row r="32" spans="1:12" x14ac:dyDescent="0.2">
      <c r="A32" t="s">
        <v>28</v>
      </c>
    </row>
    <row r="33" spans="1:11" x14ac:dyDescent="0.2">
      <c r="A33" t="s">
        <v>29</v>
      </c>
      <c r="G33" s="2"/>
    </row>
    <row r="34" spans="1:11" x14ac:dyDescent="0.2">
      <c r="A34" t="s">
        <v>30</v>
      </c>
      <c r="G34" s="2"/>
    </row>
    <row r="35" spans="1:11" x14ac:dyDescent="0.2">
      <c r="A35" t="s">
        <v>31</v>
      </c>
      <c r="J35" s="26"/>
      <c r="K35" s="26"/>
    </row>
  </sheetData>
  <mergeCells count="2">
    <mergeCell ref="A1:K1"/>
    <mergeCell ref="E2:G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V13" sqref="V13"/>
    </sheetView>
  </sheetViews>
  <sheetFormatPr defaultRowHeight="15" x14ac:dyDescent="0.2"/>
  <sheetData>
    <row r="1" spans="1:16" x14ac:dyDescent="0.2">
      <c r="B1" s="27"/>
    </row>
    <row r="2" spans="1:16" ht="15.75" x14ac:dyDescent="0.25">
      <c r="A2" s="35" t="s">
        <v>32</v>
      </c>
      <c r="B2" s="35"/>
      <c r="C2" s="35"/>
      <c r="D2" s="35"/>
      <c r="E2" s="35"/>
      <c r="F2" s="35"/>
      <c r="G2" s="35"/>
      <c r="H2" s="35"/>
    </row>
    <row r="3" spans="1:16" ht="15.75" x14ac:dyDescent="0.25">
      <c r="A3" s="35" t="s">
        <v>33</v>
      </c>
      <c r="B3" s="35"/>
      <c r="C3" s="35"/>
      <c r="D3" s="35"/>
      <c r="E3" s="35"/>
      <c r="F3" s="35"/>
      <c r="G3" s="35"/>
    </row>
    <row r="4" spans="1:16" x14ac:dyDescent="0.2">
      <c r="B4" s="27"/>
    </row>
    <row r="5" spans="1:16" ht="15.75" x14ac:dyDescent="0.25">
      <c r="B5" s="27"/>
      <c r="J5" s="2"/>
      <c r="K5" s="2"/>
      <c r="L5" s="2"/>
      <c r="M5" s="2"/>
      <c r="N5" s="37">
        <v>1000000</v>
      </c>
      <c r="O5" s="38"/>
      <c r="P5" s="2"/>
    </row>
    <row r="6" spans="1:16" x14ac:dyDescent="0.2">
      <c r="B6" s="28"/>
    </row>
    <row r="7" spans="1:16" x14ac:dyDescent="0.2">
      <c r="B7" s="28"/>
    </row>
    <row r="8" spans="1:16" x14ac:dyDescent="0.2">
      <c r="B8" s="28"/>
    </row>
    <row r="9" spans="1:16" x14ac:dyDescent="0.2">
      <c r="B9" s="28"/>
    </row>
    <row r="10" spans="1:16" x14ac:dyDescent="0.2">
      <c r="B10" s="28"/>
    </row>
    <row r="11" spans="1:16" x14ac:dyDescent="0.2">
      <c r="B11" s="28"/>
    </row>
    <row r="12" spans="1:16" x14ac:dyDescent="0.2">
      <c r="B12" s="28"/>
    </row>
    <row r="13" spans="1:16" x14ac:dyDescent="0.2">
      <c r="B13" s="28"/>
    </row>
    <row r="14" spans="1:16" x14ac:dyDescent="0.2">
      <c r="B14" s="29"/>
    </row>
    <row r="16" spans="1:16" x14ac:dyDescent="0.2">
      <c r="B16" s="27"/>
    </row>
    <row r="17" spans="2:14" x14ac:dyDescent="0.2">
      <c r="B17" s="27"/>
    </row>
    <row r="18" spans="2:14" x14ac:dyDescent="0.2">
      <c r="B18" s="30"/>
    </row>
    <row r="28" spans="2:14" ht="15.75" x14ac:dyDescent="0.25">
      <c r="J28" s="31"/>
    </row>
    <row r="29" spans="2:14" ht="15.75" x14ac:dyDescent="0.25">
      <c r="J29" s="32"/>
      <c r="K29" s="33" t="s">
        <v>30</v>
      </c>
      <c r="L29" s="32"/>
      <c r="M29" s="32"/>
      <c r="N29" s="32"/>
    </row>
    <row r="30" spans="2:14" ht="15.75" x14ac:dyDescent="0.25">
      <c r="K30" s="34" t="s">
        <v>1</v>
      </c>
    </row>
  </sheetData>
  <mergeCells count="3">
    <mergeCell ref="A2:H2"/>
    <mergeCell ref="A3:G3"/>
    <mergeCell ref="N5:O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Consolidado setembro 2025</vt:lpstr>
      <vt:lpstr>Gráficos setembro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Calixto Rosa Neto-Mat: 00215821-CPAF/RO-SPAT</dc:creator>
  <cp:lastModifiedBy>Calixto Rosa Neto-Mat: 00215821-CPAF/RO-SPAT</cp:lastModifiedBy>
  <dcterms:created xsi:type="dcterms:W3CDTF">2025-10-17T16:50:31Z</dcterms:created>
  <dcterms:modified xsi:type="dcterms:W3CDTF">2025-10-17T16:58:55Z</dcterms:modified>
</cp:coreProperties>
</file>